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1370" windowHeight="4575" activeTab="2"/>
  </bookViews>
  <sheets>
    <sheet name="Inter" sheetId="1" r:id="rId1"/>
    <sheet name="Intra" sheetId="2" r:id="rId2"/>
    <sheet name="Between days" sheetId="3" r:id="rId3"/>
  </sheets>
  <calcPr calcId="125725"/>
</workbook>
</file>

<file path=xl/calcChain.xml><?xml version="1.0" encoding="utf-8"?>
<calcChain xmlns="http://schemas.openxmlformats.org/spreadsheetml/2006/main">
  <c r="E12" i="3"/>
  <c r="D12"/>
  <c r="E11"/>
  <c r="D11"/>
  <c r="E10"/>
  <c r="D10"/>
  <c r="E9"/>
  <c r="D9"/>
  <c r="E8"/>
  <c r="D8"/>
  <c r="E7"/>
  <c r="D7"/>
  <c r="E6"/>
  <c r="D6"/>
  <c r="E5"/>
  <c r="D5"/>
  <c r="E4"/>
  <c r="D4"/>
  <c r="E3"/>
  <c r="E14" s="1"/>
  <c r="D3"/>
  <c r="E12" i="2"/>
  <c r="D12"/>
  <c r="E11"/>
  <c r="D11"/>
  <c r="E10"/>
  <c r="D10"/>
  <c r="E9"/>
  <c r="D9"/>
  <c r="E8"/>
  <c r="D8"/>
  <c r="E7"/>
  <c r="D7"/>
  <c r="E6"/>
  <c r="D6"/>
  <c r="E5"/>
  <c r="D5"/>
  <c r="E4"/>
  <c r="D4"/>
  <c r="E3"/>
  <c r="E15" s="1"/>
  <c r="D3"/>
  <c r="D18" i="1"/>
  <c r="B18"/>
  <c r="E13"/>
  <c r="E14"/>
  <c r="E3"/>
  <c r="E4"/>
  <c r="E5"/>
  <c r="E6"/>
  <c r="E7"/>
  <c r="E8"/>
  <c r="E9"/>
  <c r="E10"/>
  <c r="E11"/>
  <c r="E2"/>
  <c r="D2"/>
  <c r="D3"/>
  <c r="D4"/>
  <c r="D5"/>
  <c r="D6"/>
  <c r="D7"/>
  <c r="D8"/>
  <c r="D9"/>
  <c r="D10"/>
  <c r="D11"/>
  <c r="E15" i="3" l="1"/>
  <c r="D19" s="1"/>
  <c r="E14" i="2"/>
  <c r="D19" s="1"/>
  <c r="B19" i="3" l="1"/>
  <c r="B19" i="2"/>
</calcChain>
</file>

<file path=xl/sharedStrings.xml><?xml version="1.0" encoding="utf-8"?>
<sst xmlns="http://schemas.openxmlformats.org/spreadsheetml/2006/main" count="35" uniqueCount="18">
  <si>
    <t>Participant</t>
  </si>
  <si>
    <t>Therapist 1</t>
  </si>
  <si>
    <t>Therapist 2</t>
  </si>
  <si>
    <t>Mean</t>
  </si>
  <si>
    <t>Diff</t>
  </si>
  <si>
    <t>mean of diffs</t>
  </si>
  <si>
    <t>SD of diffs</t>
  </si>
  <si>
    <t>95% limits of agreement (LOA) are mean of diffs ± 2SD of diffs:</t>
  </si>
  <si>
    <t xml:space="preserve">and </t>
  </si>
  <si>
    <t>Scan 1</t>
  </si>
  <si>
    <t>Scan 2</t>
  </si>
  <si>
    <t>Day 2</t>
  </si>
  <si>
    <t>[NB these limits are slightly different from those given in Rankin &amp; Stokes -</t>
  </si>
  <si>
    <t>assumed to be 'rounding errors', but…….]</t>
  </si>
  <si>
    <t>Day 1</t>
  </si>
  <si>
    <t>NB Averaged two measures each day</t>
  </si>
  <si>
    <t>This value is then corrected to take into account that the measures are means as opposed to single values</t>
  </si>
  <si>
    <t>How is this done to give 1.25, as in the Rankin paper?</t>
  </si>
</sst>
</file>

<file path=xl/styles.xml><?xml version="1.0" encoding="utf-8"?>
<styleSheet xmlns="http://schemas.openxmlformats.org/spreadsheetml/2006/main">
  <numFmts count="1">
    <numFmt numFmtId="169" formatCode="0.0000000"/>
  </numFmts>
  <fonts count="2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0" xfId="0" applyNumberFormat="1" applyBorder="1"/>
    <xf numFmtId="0" fontId="1" fillId="0" borderId="0" xfId="0" applyFont="1" applyAlignment="1">
      <alignment horizontal="center"/>
    </xf>
    <xf numFmtId="0" fontId="0" fillId="2" borderId="0" xfId="0" applyFill="1"/>
    <xf numFmtId="169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Inter!$E$1</c:f>
              <c:strCache>
                <c:ptCount val="1"/>
                <c:pt idx="0">
                  <c:v>Diff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Inter!$D$2:$D$11</c:f>
              <c:numCache>
                <c:formatCode>0.00</c:formatCode>
                <c:ptCount val="10"/>
                <c:pt idx="0">
                  <c:v>17.954999999999998</c:v>
                </c:pt>
                <c:pt idx="1">
                  <c:v>16.75</c:v>
                </c:pt>
                <c:pt idx="2">
                  <c:v>10.82</c:v>
                </c:pt>
                <c:pt idx="3">
                  <c:v>15.305</c:v>
                </c:pt>
                <c:pt idx="4">
                  <c:v>12.26</c:v>
                </c:pt>
                <c:pt idx="5">
                  <c:v>17.89</c:v>
                </c:pt>
                <c:pt idx="6">
                  <c:v>15.4</c:v>
                </c:pt>
                <c:pt idx="7">
                  <c:v>16.259999999999998</c:v>
                </c:pt>
                <c:pt idx="8">
                  <c:v>11.559999999999999</c:v>
                </c:pt>
                <c:pt idx="9">
                  <c:v>17.32</c:v>
                </c:pt>
              </c:numCache>
            </c:numRef>
          </c:xVal>
          <c:yVal>
            <c:numRef>
              <c:f>Inter!$E$2:$E$11</c:f>
              <c:numCache>
                <c:formatCode>0.00</c:formatCode>
                <c:ptCount val="10"/>
                <c:pt idx="0">
                  <c:v>-1.6500000000000021</c:v>
                </c:pt>
                <c:pt idx="1">
                  <c:v>-1.3400000000000034</c:v>
                </c:pt>
                <c:pt idx="2">
                  <c:v>0.17999999999999972</c:v>
                </c:pt>
                <c:pt idx="3">
                  <c:v>-0.6899999999999995</c:v>
                </c:pt>
                <c:pt idx="4">
                  <c:v>1.4800000000000004</c:v>
                </c:pt>
                <c:pt idx="5">
                  <c:v>0.75999999999999801</c:v>
                </c:pt>
                <c:pt idx="6">
                  <c:v>-0.82000000000000028</c:v>
                </c:pt>
                <c:pt idx="7">
                  <c:v>-1.2399999999999984</c:v>
                </c:pt>
                <c:pt idx="8">
                  <c:v>-1.2599999999999998</c:v>
                </c:pt>
                <c:pt idx="9">
                  <c:v>-1.6799999999999997</c:v>
                </c:pt>
              </c:numCache>
            </c:numRef>
          </c:yVal>
        </c:ser>
        <c:axId val="106384384"/>
        <c:axId val="107111936"/>
      </c:scatterChart>
      <c:valAx>
        <c:axId val="106384384"/>
        <c:scaling>
          <c:orientation val="minMax"/>
          <c:min val="1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0" sourceLinked="0"/>
        <c:tickLblPos val="nextTo"/>
        <c:spPr>
          <a:ln w="19050"/>
        </c:spPr>
        <c:crossAx val="107111936"/>
        <c:crosses val="autoZero"/>
        <c:crossBetween val="midCat"/>
        <c:majorUnit val="2"/>
      </c:valAx>
      <c:valAx>
        <c:axId val="1071119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Difference</a:t>
                </a:r>
              </a:p>
            </c:rich>
          </c:tx>
          <c:layout/>
        </c:title>
        <c:numFmt formatCode="0.0" sourceLinked="0"/>
        <c:tickLblPos val="nextTo"/>
        <c:crossAx val="106384384"/>
        <c:crosses val="autoZero"/>
        <c:crossBetween val="midCat"/>
      </c:valAx>
    </c:plotArea>
    <c:plotVisOnly val="1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Intra!$E$2</c:f>
              <c:strCache>
                <c:ptCount val="1"/>
                <c:pt idx="0">
                  <c:v>Diff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Intra!$D$3:$D$12</c:f>
              <c:numCache>
                <c:formatCode>0.00</c:formatCode>
                <c:ptCount val="10"/>
                <c:pt idx="0">
                  <c:v>16.954999999999998</c:v>
                </c:pt>
                <c:pt idx="1">
                  <c:v>16.195</c:v>
                </c:pt>
                <c:pt idx="2">
                  <c:v>10.754999999999999</c:v>
                </c:pt>
                <c:pt idx="3">
                  <c:v>14.83</c:v>
                </c:pt>
                <c:pt idx="4">
                  <c:v>12.815000000000001</c:v>
                </c:pt>
                <c:pt idx="5">
                  <c:v>18.420000000000002</c:v>
                </c:pt>
                <c:pt idx="6">
                  <c:v>15.4</c:v>
                </c:pt>
                <c:pt idx="7">
                  <c:v>15.43</c:v>
                </c:pt>
                <c:pt idx="8">
                  <c:v>12.195</c:v>
                </c:pt>
                <c:pt idx="9">
                  <c:v>16.995000000000001</c:v>
                </c:pt>
              </c:numCache>
            </c:numRef>
          </c:xVal>
          <c:yVal>
            <c:numRef>
              <c:f>Intra!$E$3:$E$12</c:f>
              <c:numCache>
                <c:formatCode>0.00</c:formatCode>
                <c:ptCount val="10"/>
                <c:pt idx="0">
                  <c:v>0.34999999999999787</c:v>
                </c:pt>
                <c:pt idx="1">
                  <c:v>-0.23000000000000043</c:v>
                </c:pt>
                <c:pt idx="2">
                  <c:v>0.3100000000000005</c:v>
                </c:pt>
                <c:pt idx="3">
                  <c:v>0.26000000000000156</c:v>
                </c:pt>
                <c:pt idx="4">
                  <c:v>0.36999999999999922</c:v>
                </c:pt>
                <c:pt idx="5">
                  <c:v>-0.30000000000000071</c:v>
                </c:pt>
                <c:pt idx="6">
                  <c:v>-0.82000000000000028</c:v>
                </c:pt>
                <c:pt idx="7">
                  <c:v>0.41999999999999993</c:v>
                </c:pt>
                <c:pt idx="8">
                  <c:v>-2.5300000000000011</c:v>
                </c:pt>
                <c:pt idx="9">
                  <c:v>-1.0300000000000011</c:v>
                </c:pt>
              </c:numCache>
            </c:numRef>
          </c:yVal>
        </c:ser>
        <c:axId val="107127552"/>
        <c:axId val="107129856"/>
      </c:scatterChart>
      <c:valAx>
        <c:axId val="107127552"/>
        <c:scaling>
          <c:orientation val="minMax"/>
          <c:min val="1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0" sourceLinked="0"/>
        <c:tickLblPos val="nextTo"/>
        <c:spPr>
          <a:ln w="19050"/>
        </c:spPr>
        <c:crossAx val="107129856"/>
        <c:crosses val="autoZero"/>
        <c:crossBetween val="midCat"/>
        <c:majorUnit val="2"/>
      </c:valAx>
      <c:valAx>
        <c:axId val="1071298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Difference</a:t>
                </a:r>
              </a:p>
            </c:rich>
          </c:tx>
          <c:layout/>
        </c:title>
        <c:numFmt formatCode="0.0" sourceLinked="0"/>
        <c:tickLblPos val="nextTo"/>
        <c:crossAx val="107127552"/>
        <c:crosses val="autoZero"/>
        <c:crossBetween val="midCat"/>
      </c:valAx>
    </c:plotArea>
    <c:plotVisOnly val="1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'Between days'!$E$2</c:f>
              <c:strCache>
                <c:ptCount val="1"/>
                <c:pt idx="0">
                  <c:v>Diff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'Between days'!$D$3:$D$12</c:f>
              <c:numCache>
                <c:formatCode>0.00</c:formatCode>
                <c:ptCount val="10"/>
                <c:pt idx="0">
                  <c:v>16.565000000000001</c:v>
                </c:pt>
                <c:pt idx="1">
                  <c:v>14.904999999999999</c:v>
                </c:pt>
                <c:pt idx="2">
                  <c:v>10.635</c:v>
                </c:pt>
                <c:pt idx="3">
                  <c:v>14.615</c:v>
                </c:pt>
                <c:pt idx="4">
                  <c:v>12.06</c:v>
                </c:pt>
                <c:pt idx="5">
                  <c:v>17.41</c:v>
                </c:pt>
                <c:pt idx="6">
                  <c:v>15.265000000000001</c:v>
                </c:pt>
                <c:pt idx="7">
                  <c:v>14.905000000000001</c:v>
                </c:pt>
                <c:pt idx="8">
                  <c:v>11.265000000000001</c:v>
                </c:pt>
                <c:pt idx="9">
                  <c:v>17.490000000000002</c:v>
                </c:pt>
              </c:numCache>
            </c:numRef>
          </c:xVal>
          <c:yVal>
            <c:numRef>
              <c:f>'Between days'!$E$3:$E$12</c:f>
              <c:numCache>
                <c:formatCode>0.00</c:formatCode>
                <c:ptCount val="10"/>
                <c:pt idx="0">
                  <c:v>-0.78999999999999915</c:v>
                </c:pt>
                <c:pt idx="1">
                  <c:v>-2.59</c:v>
                </c:pt>
                <c:pt idx="2">
                  <c:v>-0.25</c:v>
                </c:pt>
                <c:pt idx="3">
                  <c:v>-0.42999999999999972</c:v>
                </c:pt>
                <c:pt idx="4">
                  <c:v>-1.5199999999999996</c:v>
                </c:pt>
                <c:pt idx="5">
                  <c:v>-2.0200000000000031</c:v>
                </c:pt>
                <c:pt idx="6">
                  <c:v>-0.26999999999999957</c:v>
                </c:pt>
                <c:pt idx="7">
                  <c:v>-1.0499999999999989</c:v>
                </c:pt>
                <c:pt idx="8">
                  <c:v>-1.8699999999999992</c:v>
                </c:pt>
                <c:pt idx="9">
                  <c:v>0.98000000000000043</c:v>
                </c:pt>
              </c:numCache>
            </c:numRef>
          </c:yVal>
        </c:ser>
        <c:axId val="112135552"/>
        <c:axId val="114022272"/>
      </c:scatterChart>
      <c:valAx>
        <c:axId val="112135552"/>
        <c:scaling>
          <c:orientation val="minMax"/>
          <c:min val="1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0" sourceLinked="0"/>
        <c:tickLblPos val="nextTo"/>
        <c:spPr>
          <a:ln w="19050"/>
        </c:spPr>
        <c:crossAx val="114022272"/>
        <c:crosses val="autoZero"/>
        <c:crossBetween val="midCat"/>
        <c:majorUnit val="2"/>
      </c:valAx>
      <c:valAx>
        <c:axId val="1140222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Difference</a:t>
                </a:r>
              </a:p>
            </c:rich>
          </c:tx>
          <c:layout/>
        </c:title>
        <c:numFmt formatCode="0.0" sourceLinked="0"/>
        <c:tickLblPos val="nextTo"/>
        <c:crossAx val="112135552"/>
        <c:crosses val="autoZero"/>
        <c:crossBetween val="midCat"/>
      </c:valAx>
    </c:plotArea>
    <c:plotVisOnly val="1"/>
  </c:chart>
  <c:spPr>
    <a:noFill/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0</xdr:row>
      <xdr:rowOff>152400</xdr:rowOff>
    </xdr:from>
    <xdr:to>
      <xdr:col>11</xdr:col>
      <xdr:colOff>66675</xdr:colOff>
      <xdr:row>20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11</xdr:col>
      <xdr:colOff>361950</xdr:colOff>
      <xdr:row>21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11</xdr:col>
      <xdr:colOff>361950</xdr:colOff>
      <xdr:row>21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E14" sqref="E14"/>
    </sheetView>
  </sheetViews>
  <sheetFormatPr defaultRowHeight="12.75"/>
  <cols>
    <col min="1" max="1" width="10.85546875" bestFit="1" customWidth="1"/>
    <col min="2" max="3" width="11" bestFit="1" customWidth="1"/>
    <col min="4" max="4" width="10.85546875" customWidth="1"/>
    <col min="5" max="5" width="10.5703125" customWidth="1"/>
    <col min="6" max="6" width="9.28515625" customWidth="1"/>
  </cols>
  <sheetData>
    <row r="1" spans="1: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6">
      <c r="A2" s="2">
        <v>1</v>
      </c>
      <c r="B2" s="2">
        <v>17.13</v>
      </c>
      <c r="C2" s="2">
        <v>18.78</v>
      </c>
      <c r="D2" s="3">
        <f>(B2+C2)/2</f>
        <v>17.954999999999998</v>
      </c>
      <c r="E2" s="3">
        <f>B2-C2</f>
        <v>-1.6500000000000021</v>
      </c>
      <c r="F2" s="1"/>
    </row>
    <row r="3" spans="1:6">
      <c r="A3" s="2">
        <v>2</v>
      </c>
      <c r="B3" s="2">
        <v>16.079999999999998</v>
      </c>
      <c r="C3" s="2">
        <v>17.420000000000002</v>
      </c>
      <c r="D3" s="3">
        <f t="shared" ref="D3:D11" si="0">(B3+C3)/2</f>
        <v>16.75</v>
      </c>
      <c r="E3" s="3">
        <f t="shared" ref="E3:E11" si="1">B3-C3</f>
        <v>-1.3400000000000034</v>
      </c>
      <c r="F3" s="1"/>
    </row>
    <row r="4" spans="1:6">
      <c r="A4" s="2">
        <v>3</v>
      </c>
      <c r="B4" s="2">
        <v>10.91</v>
      </c>
      <c r="C4" s="2">
        <v>10.73</v>
      </c>
      <c r="D4" s="3">
        <f t="shared" si="0"/>
        <v>10.82</v>
      </c>
      <c r="E4" s="3">
        <f t="shared" si="1"/>
        <v>0.17999999999999972</v>
      </c>
      <c r="F4" s="1"/>
    </row>
    <row r="5" spans="1:6">
      <c r="A5" s="2">
        <v>4</v>
      </c>
      <c r="B5" s="2">
        <v>14.96</v>
      </c>
      <c r="C5" s="2">
        <v>15.65</v>
      </c>
      <c r="D5" s="3">
        <f t="shared" si="0"/>
        <v>15.305</v>
      </c>
      <c r="E5" s="3">
        <f t="shared" si="1"/>
        <v>-0.6899999999999995</v>
      </c>
      <c r="F5" s="1"/>
    </row>
    <row r="6" spans="1:6">
      <c r="A6" s="2">
        <v>5</v>
      </c>
      <c r="B6" s="3">
        <v>13</v>
      </c>
      <c r="C6" s="2">
        <v>11.52</v>
      </c>
      <c r="D6" s="3">
        <f t="shared" si="0"/>
        <v>12.26</v>
      </c>
      <c r="E6" s="3">
        <f t="shared" si="1"/>
        <v>1.4800000000000004</v>
      </c>
      <c r="F6" s="1"/>
    </row>
    <row r="7" spans="1:6">
      <c r="A7" s="2">
        <v>6</v>
      </c>
      <c r="B7" s="2">
        <v>18.27</v>
      </c>
      <c r="C7" s="2">
        <v>17.510000000000002</v>
      </c>
      <c r="D7" s="3">
        <f t="shared" si="0"/>
        <v>17.89</v>
      </c>
      <c r="E7" s="3">
        <f t="shared" si="1"/>
        <v>0.75999999999999801</v>
      </c>
      <c r="F7" s="1"/>
    </row>
    <row r="8" spans="1:6">
      <c r="A8" s="2">
        <v>7</v>
      </c>
      <c r="B8" s="2">
        <v>14.99</v>
      </c>
      <c r="C8" s="2">
        <v>15.81</v>
      </c>
      <c r="D8" s="3">
        <f t="shared" si="0"/>
        <v>15.4</v>
      </c>
      <c r="E8" s="3">
        <f t="shared" si="1"/>
        <v>-0.82000000000000028</v>
      </c>
      <c r="F8" s="1"/>
    </row>
    <row r="9" spans="1:6">
      <c r="A9" s="2">
        <v>8</v>
      </c>
      <c r="B9" s="2">
        <v>15.64</v>
      </c>
      <c r="C9" s="2">
        <v>16.88</v>
      </c>
      <c r="D9" s="3">
        <f t="shared" si="0"/>
        <v>16.259999999999998</v>
      </c>
      <c r="E9" s="3">
        <f t="shared" si="1"/>
        <v>-1.2399999999999984</v>
      </c>
      <c r="F9" s="1"/>
    </row>
    <row r="10" spans="1:6">
      <c r="A10" s="2">
        <v>9</v>
      </c>
      <c r="B10" s="2">
        <v>10.93</v>
      </c>
      <c r="C10" s="2">
        <v>12.19</v>
      </c>
      <c r="D10" s="3">
        <f t="shared" si="0"/>
        <v>11.559999999999999</v>
      </c>
      <c r="E10" s="3">
        <f t="shared" si="1"/>
        <v>-1.2599999999999998</v>
      </c>
      <c r="F10" s="1"/>
    </row>
    <row r="11" spans="1:6">
      <c r="A11" s="2">
        <v>10</v>
      </c>
      <c r="B11" s="2">
        <v>16.48</v>
      </c>
      <c r="C11" s="2">
        <v>18.16</v>
      </c>
      <c r="D11" s="3">
        <f t="shared" si="0"/>
        <v>17.32</v>
      </c>
      <c r="E11" s="3">
        <f t="shared" si="1"/>
        <v>-1.6799999999999997</v>
      </c>
      <c r="F11" s="1"/>
    </row>
    <row r="12" spans="1:6">
      <c r="F12" s="1"/>
    </row>
    <row r="13" spans="1:6">
      <c r="D13" t="s">
        <v>5</v>
      </c>
      <c r="E13" s="3">
        <f>AVERAGE(E2:E11)</f>
        <v>-0.62600000000000056</v>
      </c>
    </row>
    <row r="14" spans="1:6">
      <c r="D14" t="s">
        <v>6</v>
      </c>
      <c r="E14" s="3">
        <f>STDEV(E2:E11)</f>
        <v>1.0799094612255442</v>
      </c>
    </row>
    <row r="16" spans="1:6">
      <c r="A16" t="s">
        <v>7</v>
      </c>
    </row>
    <row r="18" spans="1:4">
      <c r="B18" s="1">
        <f>E13-2*E14</f>
        <v>-2.7858189224510888</v>
      </c>
      <c r="C18" s="2" t="s">
        <v>8</v>
      </c>
      <c r="D18" s="1">
        <f>E13+2*E14</f>
        <v>1.5338189224510879</v>
      </c>
    </row>
    <row r="20" spans="1:4">
      <c r="A20" t="s">
        <v>12</v>
      </c>
    </row>
    <row r="21" spans="1:4">
      <c r="A21" t="s">
        <v>13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E15" sqref="E15"/>
    </sheetView>
  </sheetViews>
  <sheetFormatPr defaultRowHeight="12.75"/>
  <cols>
    <col min="1" max="1" width="11.140625" customWidth="1"/>
    <col min="2" max="2" width="10.42578125" customWidth="1"/>
    <col min="3" max="3" width="10" customWidth="1"/>
    <col min="4" max="4" width="11.7109375" customWidth="1"/>
    <col min="5" max="5" width="10.5703125" customWidth="1"/>
    <col min="6" max="6" width="9.28515625" customWidth="1"/>
  </cols>
  <sheetData>
    <row r="1" spans="1:6">
      <c r="B1" s="6" t="s">
        <v>11</v>
      </c>
      <c r="C1" s="6"/>
    </row>
    <row r="2" spans="1:6">
      <c r="A2" s="4" t="s">
        <v>0</v>
      </c>
      <c r="B2" s="4" t="s">
        <v>9</v>
      </c>
      <c r="C2" s="4" t="s">
        <v>10</v>
      </c>
      <c r="D2" s="4" t="s">
        <v>3</v>
      </c>
      <c r="E2" s="4" t="s">
        <v>4</v>
      </c>
    </row>
    <row r="3" spans="1:6">
      <c r="A3" s="2">
        <v>1</v>
      </c>
      <c r="B3" s="2">
        <v>17.13</v>
      </c>
      <c r="C3" s="3">
        <v>16.78</v>
      </c>
      <c r="D3" s="3">
        <f>(B3+C3)/2</f>
        <v>16.954999999999998</v>
      </c>
      <c r="E3" s="3">
        <f>B3-C3</f>
        <v>0.34999999999999787</v>
      </c>
      <c r="F3" s="1"/>
    </row>
    <row r="4" spans="1:6">
      <c r="A4" s="2">
        <v>2</v>
      </c>
      <c r="B4" s="2">
        <v>16.079999999999998</v>
      </c>
      <c r="C4" s="3">
        <v>16.309999999999999</v>
      </c>
      <c r="D4" s="3">
        <f t="shared" ref="D4:D12" si="0">(B4+C4)/2</f>
        <v>16.195</v>
      </c>
      <c r="E4" s="3">
        <f t="shared" ref="E4:E12" si="1">B4-C4</f>
        <v>-0.23000000000000043</v>
      </c>
      <c r="F4" s="1"/>
    </row>
    <row r="5" spans="1:6">
      <c r="A5" s="2">
        <v>3</v>
      </c>
      <c r="B5" s="2">
        <v>10.91</v>
      </c>
      <c r="C5" s="3">
        <v>10.6</v>
      </c>
      <c r="D5" s="3">
        <f t="shared" si="0"/>
        <v>10.754999999999999</v>
      </c>
      <c r="E5" s="3">
        <f t="shared" si="1"/>
        <v>0.3100000000000005</v>
      </c>
      <c r="F5" s="1"/>
    </row>
    <row r="6" spans="1:6">
      <c r="A6" s="2">
        <v>4</v>
      </c>
      <c r="B6" s="2">
        <v>14.96</v>
      </c>
      <c r="C6" s="3">
        <v>14.7</v>
      </c>
      <c r="D6" s="3">
        <f t="shared" si="0"/>
        <v>14.83</v>
      </c>
      <c r="E6" s="3">
        <f t="shared" si="1"/>
        <v>0.26000000000000156</v>
      </c>
      <c r="F6" s="1"/>
    </row>
    <row r="7" spans="1:6">
      <c r="A7" s="2">
        <v>5</v>
      </c>
      <c r="B7" s="3">
        <v>13</v>
      </c>
      <c r="C7" s="3">
        <v>12.63</v>
      </c>
      <c r="D7" s="3">
        <f t="shared" si="0"/>
        <v>12.815000000000001</v>
      </c>
      <c r="E7" s="3">
        <f t="shared" si="1"/>
        <v>0.36999999999999922</v>
      </c>
      <c r="F7" s="1"/>
    </row>
    <row r="8" spans="1:6">
      <c r="A8" s="2">
        <v>6</v>
      </c>
      <c r="B8" s="2">
        <v>18.27</v>
      </c>
      <c r="C8" s="3">
        <v>18.57</v>
      </c>
      <c r="D8" s="3">
        <f t="shared" si="0"/>
        <v>18.420000000000002</v>
      </c>
      <c r="E8" s="3">
        <f t="shared" si="1"/>
        <v>-0.30000000000000071</v>
      </c>
      <c r="F8" s="1"/>
    </row>
    <row r="9" spans="1:6">
      <c r="A9" s="2">
        <v>7</v>
      </c>
      <c r="B9" s="2">
        <v>14.99</v>
      </c>
      <c r="C9" s="3">
        <v>15.81</v>
      </c>
      <c r="D9" s="3">
        <f t="shared" si="0"/>
        <v>15.4</v>
      </c>
      <c r="E9" s="3">
        <f t="shared" si="1"/>
        <v>-0.82000000000000028</v>
      </c>
      <c r="F9" s="1"/>
    </row>
    <row r="10" spans="1:6">
      <c r="A10" s="2">
        <v>8</v>
      </c>
      <c r="B10" s="2">
        <v>15.64</v>
      </c>
      <c r="C10" s="3">
        <v>15.22</v>
      </c>
      <c r="D10" s="3">
        <f t="shared" si="0"/>
        <v>15.43</v>
      </c>
      <c r="E10" s="3">
        <f t="shared" si="1"/>
        <v>0.41999999999999993</v>
      </c>
      <c r="F10" s="1"/>
    </row>
    <row r="11" spans="1:6">
      <c r="A11" s="2">
        <v>9</v>
      </c>
      <c r="B11" s="2">
        <v>10.93</v>
      </c>
      <c r="C11" s="3">
        <v>13.46</v>
      </c>
      <c r="D11" s="3">
        <f t="shared" si="0"/>
        <v>12.195</v>
      </c>
      <c r="E11" s="3">
        <f t="shared" si="1"/>
        <v>-2.5300000000000011</v>
      </c>
      <c r="F11" s="1"/>
    </row>
    <row r="12" spans="1:6">
      <c r="A12" s="2">
        <v>10</v>
      </c>
      <c r="B12" s="2">
        <v>16.48</v>
      </c>
      <c r="C12" s="3">
        <v>17.510000000000002</v>
      </c>
      <c r="D12" s="3">
        <f t="shared" si="0"/>
        <v>16.995000000000001</v>
      </c>
      <c r="E12" s="3">
        <f t="shared" si="1"/>
        <v>-1.0300000000000011</v>
      </c>
      <c r="F12" s="5"/>
    </row>
    <row r="13" spans="1:6">
      <c r="F13" s="5"/>
    </row>
    <row r="14" spans="1:6">
      <c r="D14" t="s">
        <v>5</v>
      </c>
      <c r="E14" s="3">
        <f>AVERAGE(E3:E12)</f>
        <v>-0.32000000000000045</v>
      </c>
    </row>
    <row r="15" spans="1:6">
      <c r="D15" t="s">
        <v>6</v>
      </c>
      <c r="E15" s="3">
        <f>STDEV(E3:E12)</f>
        <v>0.93408303223595257</v>
      </c>
    </row>
    <row r="17" spans="1:4">
      <c r="A17" t="s">
        <v>7</v>
      </c>
    </row>
    <row r="19" spans="1:4">
      <c r="B19" s="1">
        <f>E14-2*E15</f>
        <v>-2.1881660644719054</v>
      </c>
      <c r="C19" s="2" t="s">
        <v>8</v>
      </c>
      <c r="D19" s="1">
        <f>E14+2*E15</f>
        <v>1.5481660644719046</v>
      </c>
    </row>
    <row r="21" spans="1:4">
      <c r="A21" t="s">
        <v>12</v>
      </c>
    </row>
    <row r="22" spans="1:4">
      <c r="A22" t="s">
        <v>13</v>
      </c>
    </row>
  </sheetData>
  <mergeCells count="1">
    <mergeCell ref="B1:C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A21" sqref="A21"/>
    </sheetView>
  </sheetViews>
  <sheetFormatPr defaultRowHeight="12.75"/>
  <cols>
    <col min="1" max="1" width="14.5703125" customWidth="1"/>
    <col min="2" max="2" width="7.140625" bestFit="1" customWidth="1"/>
    <col min="4" max="4" width="12.42578125" customWidth="1"/>
    <col min="5" max="5" width="10.28515625" customWidth="1"/>
  </cols>
  <sheetData>
    <row r="1" spans="1:5">
      <c r="A1" t="s">
        <v>15</v>
      </c>
    </row>
    <row r="2" spans="1:5">
      <c r="A2" s="4" t="s">
        <v>0</v>
      </c>
      <c r="B2" s="4" t="s">
        <v>14</v>
      </c>
      <c r="C2" s="4" t="s">
        <v>11</v>
      </c>
      <c r="D2" s="4" t="s">
        <v>3</v>
      </c>
      <c r="E2" s="4" t="s">
        <v>4</v>
      </c>
    </row>
    <row r="3" spans="1:5">
      <c r="A3" s="2">
        <v>1</v>
      </c>
      <c r="B3" s="2">
        <v>16.170000000000002</v>
      </c>
      <c r="C3" s="3">
        <v>16.96</v>
      </c>
      <c r="D3" s="3">
        <f>(B3+C3)/2</f>
        <v>16.565000000000001</v>
      </c>
      <c r="E3" s="3">
        <f>B3-C3</f>
        <v>-0.78999999999999915</v>
      </c>
    </row>
    <row r="4" spans="1:5">
      <c r="A4" s="2">
        <v>2</v>
      </c>
      <c r="B4" s="2">
        <v>13.61</v>
      </c>
      <c r="C4" s="3">
        <v>16.2</v>
      </c>
      <c r="D4" s="3">
        <f t="shared" ref="D4:D12" si="0">(B4+C4)/2</f>
        <v>14.904999999999999</v>
      </c>
      <c r="E4" s="3">
        <f t="shared" ref="E4:E12" si="1">B4-C4</f>
        <v>-2.59</v>
      </c>
    </row>
    <row r="5" spans="1:5">
      <c r="A5" s="2">
        <v>3</v>
      </c>
      <c r="B5" s="2">
        <v>10.51</v>
      </c>
      <c r="C5" s="3">
        <v>10.76</v>
      </c>
      <c r="D5" s="3">
        <f t="shared" si="0"/>
        <v>10.635</v>
      </c>
      <c r="E5" s="3">
        <f t="shared" si="1"/>
        <v>-0.25</v>
      </c>
    </row>
    <row r="6" spans="1:5">
      <c r="A6" s="2">
        <v>4</v>
      </c>
      <c r="B6" s="2">
        <v>14.4</v>
      </c>
      <c r="C6" s="3">
        <v>14.83</v>
      </c>
      <c r="D6" s="3">
        <f t="shared" si="0"/>
        <v>14.615</v>
      </c>
      <c r="E6" s="3">
        <f t="shared" si="1"/>
        <v>-0.42999999999999972</v>
      </c>
    </row>
    <row r="7" spans="1:5">
      <c r="A7" s="2">
        <v>5</v>
      </c>
      <c r="B7" s="3">
        <v>11.3</v>
      </c>
      <c r="C7" s="3">
        <v>12.82</v>
      </c>
      <c r="D7" s="3">
        <f t="shared" si="0"/>
        <v>12.06</v>
      </c>
      <c r="E7" s="3">
        <f t="shared" si="1"/>
        <v>-1.5199999999999996</v>
      </c>
    </row>
    <row r="8" spans="1:5">
      <c r="A8" s="2">
        <v>6</v>
      </c>
      <c r="B8" s="2">
        <v>16.399999999999999</v>
      </c>
      <c r="C8" s="3">
        <v>18.420000000000002</v>
      </c>
      <c r="D8" s="3">
        <f t="shared" si="0"/>
        <v>17.41</v>
      </c>
      <c r="E8" s="3">
        <f t="shared" si="1"/>
        <v>-2.0200000000000031</v>
      </c>
    </row>
    <row r="9" spans="1:5">
      <c r="A9" s="2">
        <v>7</v>
      </c>
      <c r="B9" s="2">
        <v>15.13</v>
      </c>
      <c r="C9" s="3">
        <v>15.4</v>
      </c>
      <c r="D9" s="3">
        <f t="shared" si="0"/>
        <v>15.265000000000001</v>
      </c>
      <c r="E9" s="3">
        <f t="shared" si="1"/>
        <v>-0.26999999999999957</v>
      </c>
    </row>
    <row r="10" spans="1:5">
      <c r="A10" s="2">
        <v>8</v>
      </c>
      <c r="B10" s="2">
        <v>14.38</v>
      </c>
      <c r="C10" s="3">
        <v>15.43</v>
      </c>
      <c r="D10" s="3">
        <f t="shared" si="0"/>
        <v>14.905000000000001</v>
      </c>
      <c r="E10" s="3">
        <f t="shared" si="1"/>
        <v>-1.0499999999999989</v>
      </c>
    </row>
    <row r="11" spans="1:5">
      <c r="A11" s="2">
        <v>9</v>
      </c>
      <c r="B11" s="2">
        <v>10.33</v>
      </c>
      <c r="C11" s="3">
        <v>12.2</v>
      </c>
      <c r="D11" s="3">
        <f t="shared" si="0"/>
        <v>11.265000000000001</v>
      </c>
      <c r="E11" s="3">
        <f t="shared" si="1"/>
        <v>-1.8699999999999992</v>
      </c>
    </row>
    <row r="12" spans="1:5">
      <c r="A12" s="2">
        <v>10</v>
      </c>
      <c r="B12" s="2">
        <v>17.98</v>
      </c>
      <c r="C12" s="3">
        <v>17</v>
      </c>
      <c r="D12" s="3">
        <f t="shared" si="0"/>
        <v>17.490000000000002</v>
      </c>
      <c r="E12" s="3">
        <f t="shared" si="1"/>
        <v>0.98000000000000043</v>
      </c>
    </row>
    <row r="14" spans="1:5">
      <c r="D14" t="s">
        <v>5</v>
      </c>
      <c r="E14" s="3">
        <f>AVERAGE(E3:E12)</f>
        <v>-0.98099999999999987</v>
      </c>
    </row>
    <row r="15" spans="1:5">
      <c r="D15" t="s">
        <v>6</v>
      </c>
      <c r="E15" s="8">
        <f>STDEV(E3:E12)</f>
        <v>1.0530110266384789</v>
      </c>
    </row>
    <row r="17" spans="1:9">
      <c r="A17" t="s">
        <v>7</v>
      </c>
    </row>
    <row r="19" spans="1:9">
      <c r="B19" s="1">
        <f>E14-2*E15</f>
        <v>-3.0870220532769577</v>
      </c>
      <c r="C19" s="2" t="s">
        <v>8</v>
      </c>
      <c r="D19" s="1">
        <f>E14+2*E15</f>
        <v>1.1250220532769579</v>
      </c>
    </row>
    <row r="22" spans="1:9">
      <c r="A22" s="7" t="s">
        <v>16</v>
      </c>
      <c r="B22" s="7"/>
      <c r="C22" s="7"/>
      <c r="D22" s="7"/>
      <c r="E22" s="7"/>
      <c r="F22" s="7"/>
      <c r="G22" s="7"/>
      <c r="H22" s="7"/>
      <c r="I22" s="7"/>
    </row>
    <row r="23" spans="1:9">
      <c r="A23" s="7" t="s">
        <v>17</v>
      </c>
      <c r="B23" s="7"/>
      <c r="C23" s="7"/>
      <c r="D23" s="7"/>
      <c r="E23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Inter</vt:lpstr>
      <vt:lpstr>Intra</vt:lpstr>
      <vt:lpstr>Between days</vt:lpstr>
    </vt:vector>
  </TitlesOfParts>
  <Company>Coventry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hsx523</dc:creator>
  <cp:lastModifiedBy>hsx523</cp:lastModifiedBy>
  <dcterms:created xsi:type="dcterms:W3CDTF">2010-07-21T14:50:45Z</dcterms:created>
  <dcterms:modified xsi:type="dcterms:W3CDTF">2010-08-04T10:36:05Z</dcterms:modified>
</cp:coreProperties>
</file>